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980" tabRatio="818"/>
  </bookViews>
  <sheets>
    <sheet name="汇总表" sheetId="3" r:id="rId1"/>
    <sheet name="分部分项工程量清单与计价表" sheetId="2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lap1">[1]General!$B$2:$G$9</definedName>
    <definedName name="__W200">'[2]21'!$B$1:$B$802</definedName>
    <definedName name="__ys3">#REF!</definedName>
    <definedName name="_002年置业物管帐.dbf">#REF!</definedName>
    <definedName name="_1.0_1.3_24">#REF!</definedName>
    <definedName name="_4.6米1.8内">#REF!</definedName>
    <definedName name="_4.6米1.8外">#REF!</definedName>
    <definedName name="_5.6米1.8内">#REF!</definedName>
    <definedName name="_5.6米1.8外">#REF!</definedName>
    <definedName name="_Fill" hidden="1">[3]eqpmad2!#REF!</definedName>
    <definedName name="_xlnm._FilterDatabase" localSheetId="1" hidden="1">分部分项工程量清单与计价表!$A$1:$I$27</definedName>
    <definedName name="_lap1">[4]General!$B$2:$G$9</definedName>
    <definedName name="_W200">'[2]21'!$B$1:$B$802</definedName>
    <definedName name="A">[5]矩形桩台!#REF!</definedName>
    <definedName name="ad">'[2]21'!$A$1:$A$802</definedName>
    <definedName name="ae">'[2]21'!$B$1:$B$802</definedName>
    <definedName name="B">[5]矩形桩台!#REF!</definedName>
    <definedName name="cap">#REF!</definedName>
    <definedName name="CC">#REF!</definedName>
    <definedName name="channel">#REF!</definedName>
    <definedName name="circle">#REF!</definedName>
    <definedName name="cola">#REF!</definedName>
    <definedName name="colb">#REF!</definedName>
    <definedName name="Continue">#REF!</definedName>
    <definedName name="D0">#REF!</definedName>
    <definedName name="D00">#REF!</definedName>
    <definedName name="D000">#REF!</definedName>
    <definedName name="DIXI">#REF!</definedName>
    <definedName name="Documents_array">#REF!</definedName>
    <definedName name="Dr_sch">#REF!</definedName>
    <definedName name="dw">#REF!</definedName>
    <definedName name="E">[6]梁!$X1*1.2</definedName>
    <definedName name="H">[5]矩形桩台!#REF!</definedName>
    <definedName name="haoi">'[7]3'!$B$6:$G$9</definedName>
    <definedName name="HWSheet">1</definedName>
    <definedName name="KK">#REF!</definedName>
    <definedName name="lap">[4]General!$B$2:$G$9</definedName>
    <definedName name="Module.Prix_SMC">#N/A</definedName>
    <definedName name="n">[5]矩形桩台!#REF!</definedName>
    <definedName name="_xlnm.Print_Area" localSheetId="1">分部分项工程量清单与计价表!$A$1:$I$28</definedName>
    <definedName name="_xlnm.Print_Area" localSheetId="0">汇总表!$A$1:$D$9</definedName>
    <definedName name="_xlnm.Print_Titles" localSheetId="1">分部分项工程量清单与计价表!$1:$4</definedName>
    <definedName name="Prix_SMC">#N/A</definedName>
    <definedName name="S">[8]梁!$X1*1.2</definedName>
    <definedName name="series04">#REF!</definedName>
    <definedName name="series05">#REF!</definedName>
    <definedName name="series06">#REF!</definedName>
    <definedName name="series07">#REF!</definedName>
    <definedName name="series08">#REF!</definedName>
    <definedName name="series09">#REF!</definedName>
    <definedName name="series10">#REF!</definedName>
    <definedName name="SH">#REF!</definedName>
    <definedName name="SH0">#REF!</definedName>
    <definedName name="S柱头">#REF!</definedName>
    <definedName name="t">#REF!</definedName>
    <definedName name="Tf">#REF!</definedName>
    <definedName name="W">#REF!</definedName>
    <definedName name="WilliamSheet">#REF!</definedName>
    <definedName name="wq">#REF!</definedName>
    <definedName name="XLRPARAMS_GCMC" hidden="1">[9]XLR_NoRangeSheet!$B$6</definedName>
    <definedName name="xm">[10]常用项目!$A:$A</definedName>
    <definedName name="Z_92BBA066_F4C6_41CC_BE6D_9F1BA5F6C04D_.wvu.PrintTitles" hidden="1">#REF!</definedName>
    <definedName name="Z_9B18BCA6_6102_4285_8AC8_DAF29FB4CA54_.wvu.PrintArea" hidden="1">#REF!</definedName>
    <definedName name="Z_9B18BCA6_6102_4285_8AC8_DAF29FB4CA54_.wvu.PrintTitles" hidden="1">#REF!</definedName>
    <definedName name="zxd">#REF!</definedName>
    <definedName name="zy2003.dbf">#REF!</definedName>
    <definedName name="标段一">#N/A</definedName>
    <definedName name="地板厚度">#REF!</definedName>
    <definedName name="地坪厚度">#REF!</definedName>
    <definedName name="垫层单边突出宽">#REF!</definedName>
    <definedName name="垫层高度">#REF!</definedName>
    <definedName name="垫层厚">#REF!</definedName>
    <definedName name="垫层厚1">#REF!</definedName>
    <definedName name="垫层厚度">#REF!</definedName>
    <definedName name="垫层突出单边宽">#REF!</definedName>
    <definedName name="垫层突出单边宽度">#REF!</definedName>
    <definedName name="二">#N/A</definedName>
    <definedName name="放坡系数1">#REF!</definedName>
    <definedName name="放坡系数2">#REF!</definedName>
    <definedName name="放坡系数A">#REF!</definedName>
    <definedName name="附加赛">#REF!</definedName>
    <definedName name="工作面单边宽">#REF!</definedName>
    <definedName name="工作面单边宽度">#REF!</definedName>
    <definedName name="构件特征">#REF!</definedName>
    <definedName name="哈哈">#REF!</definedName>
    <definedName name="好">#REF!</definedName>
    <definedName name="呵呵">#REF!</definedName>
    <definedName name="价格表" hidden="1">#REF!</definedName>
    <definedName name="梁构件特征">#REF!</definedName>
    <definedName name="梁砼">#REF!</definedName>
    <definedName name="模板1.8以内">#REF!</definedName>
    <definedName name="模板1.8以外">#REF!</definedName>
    <definedName name="你好">#REF!</definedName>
    <definedName name="室内外高差">#REF!</definedName>
    <definedName name="数量">#REF!</definedName>
    <definedName name="주택사업본부">#REF!</definedName>
    <definedName name="철구사업본부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<sst xmlns="http://schemas.openxmlformats.org/spreadsheetml/2006/main" count="122" uniqueCount="101">
  <si>
    <t>汇总表</t>
  </si>
  <si>
    <t>工程名称：广东省中医院琶洲医院门诊部2楼儿童知觉运动康复训练区设备设施采购与安装项目</t>
  </si>
  <si>
    <t>序号</t>
  </si>
  <si>
    <r>
      <rPr>
        <sz val="10"/>
        <color rgb="FF000000"/>
        <rFont val="宋体"/>
        <charset val="134"/>
      </rPr>
      <t>费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宋体"/>
        <charset val="134"/>
      </rPr>
      <t>用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宋体"/>
        <charset val="134"/>
      </rPr>
      <t>名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宋体"/>
        <charset val="134"/>
      </rPr>
      <t>称</t>
    </r>
  </si>
  <si>
    <t>金额（元）</t>
  </si>
  <si>
    <t>备注</t>
  </si>
  <si>
    <t>一</t>
  </si>
  <si>
    <t xml:space="preserve">分部分项工程量清单 </t>
  </si>
  <si>
    <t>二</t>
  </si>
  <si>
    <t>税金（一*13%）</t>
  </si>
  <si>
    <t>增值税专用票</t>
  </si>
  <si>
    <t>三</t>
  </si>
  <si>
    <r>
      <rPr>
        <b/>
        <sz val="10"/>
        <color rgb="FF000000"/>
        <rFont val="宋体"/>
        <charset val="134"/>
      </rPr>
      <t>总造价</t>
    </r>
    <r>
      <rPr>
        <b/>
        <sz val="10"/>
        <rFont val="宋体"/>
        <charset val="134"/>
      </rPr>
      <t>（一+二)</t>
    </r>
  </si>
  <si>
    <t>报价人： （盖章）</t>
  </si>
  <si>
    <t>法定代表人或授权代理人（签名）：</t>
  </si>
  <si>
    <r>
      <rPr>
        <sz val="10"/>
        <color rgb="FF000000"/>
        <rFont val="宋体"/>
        <charset val="134"/>
      </rPr>
      <t>日期：</t>
    </r>
    <r>
      <rPr>
        <u/>
        <sz val="10"/>
        <color rgb="FF000000"/>
        <rFont val="宋体"/>
        <charset val="134"/>
      </rPr>
      <t xml:space="preserve">      </t>
    </r>
    <r>
      <rPr>
        <sz val="10"/>
        <color rgb="FF000000"/>
        <rFont val="宋体"/>
        <charset val="134"/>
      </rPr>
      <t>年</t>
    </r>
    <r>
      <rPr>
        <u/>
        <sz val="10"/>
        <color rgb="FF000000"/>
        <rFont val="宋体"/>
        <charset val="134"/>
      </rPr>
      <t xml:space="preserve">     </t>
    </r>
    <r>
      <rPr>
        <sz val="10"/>
        <color rgb="FF000000"/>
        <rFont val="宋体"/>
        <charset val="134"/>
      </rPr>
      <t>月</t>
    </r>
    <r>
      <rPr>
        <u/>
        <sz val="10"/>
        <color rgb="FF000000"/>
        <rFont val="宋体"/>
        <charset val="134"/>
      </rPr>
      <t xml:space="preserve">    </t>
    </r>
    <r>
      <rPr>
        <sz val="10"/>
        <color rgb="FF000000"/>
        <rFont val="宋体"/>
        <charset val="134"/>
      </rPr>
      <t>日</t>
    </r>
  </si>
  <si>
    <t>分部分项工程量清单与计价表</t>
  </si>
  <si>
    <t>项目名称</t>
  </si>
  <si>
    <t>功能及参数</t>
  </si>
  <si>
    <t>规格、尺寸、材质</t>
  </si>
  <si>
    <t>计量单位</t>
  </si>
  <si>
    <t>数量</t>
  </si>
  <si>
    <t>不含税金额（元）</t>
  </si>
  <si>
    <t>项目特征描述</t>
  </si>
  <si>
    <t>工作内容</t>
  </si>
  <si>
    <t>综合单价</t>
  </si>
  <si>
    <t>综合合价</t>
  </si>
  <si>
    <t>四维悬吊支撑架</t>
  </si>
  <si>
    <t>可进行矢状面、冠状面和水平面训练及组合平面训练；四维网格</t>
  </si>
  <si>
    <t>尺寸：长3300 mm、宽 9000mm
网架高度2370mm   
横梁、立柱材料为50*50*3mm的A3铁管
网片尺寸:宽650mm、长935mm
网架需要15个固定点与地面固定</t>
  </si>
  <si>
    <t>套</t>
  </si>
  <si>
    <t>悬吊康复训练器</t>
  </si>
  <si>
    <t>可调节高度并在任意高度锁定，承重≥200公斤；</t>
  </si>
  <si>
    <t>660mm（长）*170mm(宽)* 50mm(高)</t>
  </si>
  <si>
    <t>个</t>
  </si>
  <si>
    <t>滑动控制机头</t>
  </si>
  <si>
    <t>高强度静音滑轮，自由锁定在轨道任意位置，可360度旋转和固定，满足不同位置和方向的训练需求</t>
  </si>
  <si>
    <t>720mm(长)*100mm(宽)*260mm(高)</t>
  </si>
  <si>
    <t>直轨</t>
  </si>
  <si>
    <t>尺寸和形状可根据场地情况订制，航空铝合金材质，承重200公斤，</t>
  </si>
  <si>
    <t>尺寸:&gt;90mm*55mm,H型截面航空铝合金材料，力学强度高，具有静音抗氧化防锈功能;</t>
  </si>
  <si>
    <t>米</t>
  </si>
  <si>
    <t>辅力挂绳</t>
  </si>
  <si>
    <t>防护带的器械，人体悬吊带或吊兜的额定载荷力应&gt;2000N；</t>
  </si>
  <si>
    <t>握带：数量2条，尺寸 ≥340*100*1.5mm，连接训练器用于手部和脚踝训练；
扣环窄悬带：数量2条，尺寸≥880*110*5mm，连接训练器，用于固定悬吊四肢训练；
扣环宽悬带：数量1条，尺寸 ≥880*235*5mm，连接训练器，用于固定悬吊躯干训练；
弹力训练管：数量≥5条 重量：15磅、10磅、25磅、20磅。</t>
  </si>
  <si>
    <t>攀岩组合套件</t>
  </si>
  <si>
    <t>多款不同攀爬器材共同组成的立体攀爬组件，配合由导师遥控控制的导引目标，可为不同程度感统失调儿童提供多元化及具挑战性的运动觉训练。</t>
  </si>
  <si>
    <t>高2.2米，宽3米</t>
  </si>
  <si>
    <t>攀爬组合器材套件</t>
  </si>
  <si>
    <t>3款不同攀爬器材共同组成的立体攀爬组件，配合由导师遥控控制的导引目标，可为不同程度感统失调儿童提供多元化及具挑战性的运动觉训练。</t>
  </si>
  <si>
    <t xml:space="preserve">绳梯：宽700mm，木梯：宽700mm，绳网：宽1600mm，高：2200mm   </t>
  </si>
  <si>
    <t>推拉折叠门</t>
  </si>
  <si>
    <t>折叠单侧推拉门，铝合金边框,中间为透明PC材质, 单片宽度30cm.</t>
  </si>
  <si>
    <t>220cm×800cm</t>
  </si>
  <si>
    <t>扇</t>
  </si>
  <si>
    <t>吊袋（含吊袋棒）</t>
  </si>
  <si>
    <t>抑制非对称性原始反射和育弓反张，改善前庭觉和视听觉，安全稳固结构设置，防脱出</t>
  </si>
  <si>
    <t>1000mm*1000mm(吊袋布尺寸)</t>
  </si>
  <si>
    <t>组合软件</t>
  </si>
  <si>
    <t>训练游戏者对事物及形状的认知能力，又可为幼儿者提供平衡训练。外层防水PVC尼龙布 及内填充高弹度海棉 - BS5852阻燃规格，附检测报告。</t>
  </si>
  <si>
    <t>长方体：400*200*200*2件
长方体：800*400*300*1件
长方体：600*400*300*1件
正方体：400*400*300*2件
圆柱体：400*Φ200*2件
三角体：600*300*300</t>
  </si>
  <si>
    <t>长方形平板秋千</t>
  </si>
  <si>
    <t>同心轴旋转秋千，游戏者可在秋千上变化各种不同的躺卧、俯卧、坐或站立等不同姿势。触觉垫可为某些触觉感官失调游戏者提供更舒适的触觉舒缓感觉。软垫秋千主体，22kn安全扣2个，活动触觉垫，承重量135公斤。</t>
  </si>
  <si>
    <t>1200mm(长) * 600mm(宽) * 1500mm(高)</t>
  </si>
  <si>
    <t>南瓜秋千</t>
  </si>
  <si>
    <t>同心轴旋转秋千，南瓜形座位，四肢同时配合的高程度姿势控制。软棉秋千主体及22kn安全扣1个。承重量90公斤。</t>
  </si>
  <si>
    <t>Φ500* 1500mm(高)</t>
  </si>
  <si>
    <t>圆形木马秋千</t>
  </si>
  <si>
    <t>前后摇摆秋千，坐姿势基本控制。触觉垫可为某些触觉感官失调游戏者提供更舒适的触觉舒缓感觉。软垫秋千主体，22kn安全扣2个，活动触觉垫及软垫扶手。承重量160公斤</t>
  </si>
  <si>
    <t>1200mm(长) * 200mm(宽) * 1500mm(高)</t>
  </si>
  <si>
    <t>海棉保护垫</t>
  </si>
  <si>
    <t>为训练时提供足够的安全保护措施。外套为可更换棉布制作，内套防水尼龙布，填充物料为海棉小方块。 左右兩側透氣孔</t>
  </si>
  <si>
    <t>1450mm(长) * 1450mm(宽) * 200mm(高)</t>
  </si>
  <si>
    <t>弹床连软垫围边</t>
  </si>
  <si>
    <t>协助儿童进行平冲弹跳运动，弹弹床连软垫围边。</t>
  </si>
  <si>
    <t>1100mm(直径)</t>
  </si>
  <si>
    <t>滚筒</t>
  </si>
  <si>
    <t>协助儿童进行平衡感官刺激训练及本体感官。外层防水PVC尼龙布，内层防水尼龙布，防水尼龙布需符合BS5852阻燃规格，EN71(第3部份)玩具安全无毒规格要求；高弹度海棉需符合BS5852阻燃规格要求。</t>
  </si>
  <si>
    <t xml:space="preserve">外径：700mm、内径：500mm、长：900mm  </t>
  </si>
  <si>
    <t>粘贴豆袋</t>
  </si>
  <si>
    <t>增加游戏者对事物，形状的认知同时，增加触觉感官刺激。</t>
  </si>
  <si>
    <t>不同形状，不同大小</t>
  </si>
  <si>
    <t>海棉纯色墙垫</t>
  </si>
  <si>
    <t>墙垫采用防火海棉物料制作，逹至训练保护及配合训练游戏活动使用效能。直角缝边制作。外套PU材质,触感柔软、细腻，内填充防火海绵。符合GB6675.3-2014阻燃规格，甲醛释放量合格规格。</t>
  </si>
  <si>
    <t>50mm (厚) * 1150mm (高)
墙垫色:蓝色</t>
  </si>
  <si>
    <t>㎡</t>
  </si>
  <si>
    <t>墙垫（有粘贴功能）</t>
  </si>
  <si>
    <t>墙垫采用防火海棉物料制作，逹至训练保护及配合训练游戏活动使用效能。直角缝边制作。外层纯色魔术粘贴布，内填充防火海棉。高弹度海棉符合GB6675.3-2014阻燃规格（国标）及GB21550-2008环保规格，EN71(第3部份)玩具安全无毒规格，甲醛释放量合格规格。</t>
  </si>
  <si>
    <t>50mm (厚) * 800mm (高)
墙垫色：蓝色（有粘贴功能）</t>
  </si>
  <si>
    <t>双层组合地垫</t>
  </si>
  <si>
    <t>组合地垫采用两种弹度材质制作，除可减轻地垫厚度及重量；亦确保游戏者的安全外，更同时可保护游戏者在地垫上跑动的稳定。每张地垫采用底层魔术贴拼贴。外层PU材质,触感柔软，内填充防火海棉及防火高发泡，每张地垫均附魔术贴拼贴。高弹度海棉及高发泡（EVA）符合GB6675.3-2014阻燃规格（国标）及GB21550-2008环保规格，EN71(第3部份)玩具安全无毒规格，甲醛释放量合格规格。</t>
  </si>
  <si>
    <t>50MM厚
地垫色：绿色</t>
  </si>
  <si>
    <t>训练球</t>
  </si>
  <si>
    <t>负载：最大可承受200kg；各一个，防爆</t>
  </si>
  <si>
    <t>红色/55cm,
银色/85cm</t>
  </si>
  <si>
    <t>花生球</t>
  </si>
  <si>
    <t>用来进行触觉训练，同时可以进行传递本体觉训练；
材质：环保塑料；颗粒花生球</t>
  </si>
  <si>
    <t>Φ30× L60cm</t>
  </si>
  <si>
    <t xml:space="preserve">
</t>
  </si>
  <si>
    <t>合   计</t>
  </si>
  <si>
    <t>备注：以上项目包运输保险、安装、调试、培训、质保期服务、税费，后期拆装费。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</si>
</sst>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 * #,##0.00_ ;_ * \-#,##0.00_ ;_ * &quot;-&quot;??_ ;_ @_ "/>
    <numFmt numFmtId="177" formatCode="_ &quot;￥&quot;* #,##0.00_ ;_ &quot;￥&quot;* \-#,##0.00_ ;_ &quot;￥&quot;* &quot;-&quot;??_ ;_ @_ "/>
    <numFmt numFmtId="178" formatCode="_ * #,##0_ ;_ * \-#,##0_ ;_ * &quot;-&quot;_ ;_ @_ "/>
    <numFmt numFmtId="179" formatCode="_ &quot;￥&quot;* #,##0_ ;_ &quot;￥&quot;* \-#,##0_ ;_ &quot;￥&quot;* &quot;-&quot;_ ;_ @_ "/>
    <numFmt numFmtId="180" formatCode="0_);[Red]\(0\)"/>
    <numFmt numFmtId="181" formatCode="0.00_);[Red]\(0.00\)"/>
    <numFmt numFmtId="182" formatCode="#,##0.00_ "/>
    <numFmt numFmtId="183" formatCode="0.00_ "/>
  </numFmts>
  <fonts count="41">
    <font>
      <sz val="12"/>
      <name val="宋体"/>
      <charset val="134"/>
    </font>
    <font>
      <sz val="9"/>
      <name val="Calibri"/>
      <charset val="134"/>
      <scheme val="minor"/>
    </font>
    <font>
      <sz val="9.5"/>
      <name val="Calibri"/>
      <charset val="134"/>
      <scheme val="minor"/>
    </font>
    <font>
      <b/>
      <sz val="14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Calibri"/>
      <charset val="134"/>
      <scheme val="minor"/>
    </font>
    <font>
      <b/>
      <sz val="9.5"/>
      <name val="宋体"/>
      <charset val="134"/>
    </font>
    <font>
      <sz val="9.5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sz val="10"/>
      <color indexed="8"/>
      <name val="宋体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9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11"/>
      <color indexed="8"/>
      <name val="宋体"/>
      <charset val="134"/>
    </font>
    <font>
      <sz val="11"/>
      <color indexed="8"/>
      <name val="Calibri"/>
      <charset val="134"/>
      <scheme val="minor"/>
    </font>
    <font>
      <sz val="10"/>
      <color rgb="FF000000"/>
      <name val="Times New Roman"/>
      <charset val="134"/>
    </font>
    <font>
      <u/>
      <sz val="10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3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0" fillId="0" borderId="0"/>
    <xf numFmtId="0" fontId="33" fillId="0" borderId="0"/>
    <xf numFmtId="0" fontId="33" fillId="0" borderId="0"/>
    <xf numFmtId="0" fontId="1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5" fillId="0" borderId="0"/>
    <xf numFmtId="0" fontId="36" fillId="0" borderId="0">
      <protection locked="0"/>
    </xf>
    <xf numFmtId="0" fontId="33" fillId="0" borderId="0"/>
    <xf numFmtId="0" fontId="33" fillId="0" borderId="0"/>
    <xf numFmtId="0" fontId="33" fillId="0" borderId="0"/>
    <xf numFmtId="0" fontId="37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9" fontId="0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0" fillId="0" borderId="0"/>
    <xf numFmtId="0" fontId="33" fillId="0" borderId="0"/>
    <xf numFmtId="0" fontId="33" fillId="0" borderId="0"/>
    <xf numFmtId="0" fontId="35" fillId="0" borderId="0"/>
    <xf numFmtId="0" fontId="33" fillId="0" borderId="0"/>
    <xf numFmtId="0" fontId="33" fillId="0" borderId="0"/>
    <xf numFmtId="0" fontId="33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0">
      <alignment vertical="center"/>
    </xf>
    <xf numFmtId="0" fontId="35" fillId="0" borderId="0">
      <protection locked="0"/>
    </xf>
    <xf numFmtId="0" fontId="0" fillId="0" borderId="0"/>
    <xf numFmtId="0" fontId="35" fillId="0" borderId="0"/>
    <xf numFmtId="0" fontId="13" fillId="0" borderId="0"/>
    <xf numFmtId="0" fontId="0" fillId="0" borderId="0">
      <alignment vertical="center"/>
    </xf>
    <xf numFmtId="0" fontId="35" fillId="0" borderId="0"/>
    <xf numFmtId="0" fontId="33" fillId="0" borderId="0"/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13" fillId="0" borderId="0"/>
    <xf numFmtId="0" fontId="35" fillId="0" borderId="0">
      <alignment vertical="center"/>
    </xf>
    <xf numFmtId="0" fontId="33" fillId="0" borderId="0"/>
    <xf numFmtId="0" fontId="35" fillId="0" borderId="0"/>
    <xf numFmtId="0" fontId="35" fillId="0" borderId="0"/>
    <xf numFmtId="0" fontId="13" fillId="0" borderId="0">
      <alignment vertical="center"/>
    </xf>
    <xf numFmtId="0" fontId="33" fillId="0" borderId="0"/>
    <xf numFmtId="0" fontId="35" fillId="0" borderId="0"/>
    <xf numFmtId="0" fontId="0" fillId="0" borderId="0"/>
    <xf numFmtId="0" fontId="35" fillId="0" borderId="0"/>
    <xf numFmtId="0" fontId="33" fillId="0" borderId="0"/>
    <xf numFmtId="0" fontId="13" fillId="0" borderId="0"/>
    <xf numFmtId="0" fontId="35" fillId="0" borderId="0"/>
    <xf numFmtId="0" fontId="33" fillId="0" borderId="0"/>
    <xf numFmtId="0" fontId="0" fillId="0" borderId="0"/>
    <xf numFmtId="176" fontId="38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170" applyFont="1" applyFill="1" applyAlignment="1">
      <alignment horizontal="center" vertical="center"/>
    </xf>
    <xf numFmtId="0" fontId="1" fillId="0" borderId="0" xfId="170" applyFont="1" applyFill="1"/>
    <xf numFmtId="0" fontId="1" fillId="0" borderId="0" xfId="170" applyFont="1" applyFill="1" applyAlignment="1">
      <alignment horizontal="left" vertical="center"/>
    </xf>
    <xf numFmtId="180" fontId="1" fillId="0" borderId="0" xfId="170" applyNumberFormat="1" applyFont="1" applyFill="1"/>
    <xf numFmtId="181" fontId="1" fillId="0" borderId="0" xfId="170" applyNumberFormat="1" applyFont="1" applyFill="1" applyAlignment="1">
      <alignment horizontal="center"/>
    </xf>
    <xf numFmtId="181" fontId="1" fillId="0" borderId="0" xfId="170" applyNumberFormat="1" applyFont="1" applyFill="1"/>
    <xf numFmtId="0" fontId="2" fillId="0" borderId="0" xfId="170" applyFont="1" applyFill="1" applyAlignment="1">
      <alignment horizontal="left" vertical="center"/>
    </xf>
    <xf numFmtId="0" fontId="2" fillId="0" borderId="0" xfId="170" applyFont="1" applyFill="1"/>
    <xf numFmtId="0" fontId="3" fillId="0" borderId="0" xfId="64" applyFont="1" applyFill="1" applyAlignment="1">
      <alignment horizontal="center" vertical="center" wrapText="1"/>
    </xf>
    <xf numFmtId="0" fontId="3" fillId="0" borderId="0" xfId="64" applyFont="1" applyFill="1" applyAlignment="1">
      <alignment horizontal="left" vertical="center" wrapText="1"/>
    </xf>
    <xf numFmtId="0" fontId="4" fillId="0" borderId="0" xfId="64" applyFont="1" applyFill="1" applyAlignment="1">
      <alignment wrapText="1"/>
    </xf>
    <xf numFmtId="0" fontId="4" fillId="0" borderId="0" xfId="64" applyFont="1" applyFill="1" applyAlignment="1">
      <alignment horizontal="left" vertical="center" wrapText="1"/>
    </xf>
    <xf numFmtId="0" fontId="5" fillId="0" borderId="1" xfId="64" applyFont="1" applyFill="1" applyBorder="1" applyAlignment="1">
      <alignment horizontal="center" vertical="center" wrapText="1"/>
    </xf>
    <xf numFmtId="0" fontId="5" fillId="0" borderId="1" xfId="64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70" applyFont="1" applyFill="1" applyBorder="1" applyAlignment="1">
      <alignment horizontal="center" vertical="center" wrapText="1"/>
    </xf>
    <xf numFmtId="0" fontId="6" fillId="0" borderId="1" xfId="170" applyFont="1" applyFill="1" applyBorder="1" applyAlignment="1">
      <alignment horizontal="center" vertical="center" wrapText="1"/>
    </xf>
    <xf numFmtId="0" fontId="5" fillId="0" borderId="1" xfId="170" applyFont="1" applyFill="1" applyBorder="1" applyAlignment="1">
      <alignment horizontal="center" vertical="center"/>
    </xf>
    <xf numFmtId="0" fontId="6" fillId="0" borderId="0" xfId="170" applyFont="1" applyFill="1" applyAlignment="1">
      <alignment horizontal="left" vertical="center"/>
    </xf>
    <xf numFmtId="180" fontId="3" fillId="0" borderId="0" xfId="64" applyNumberFormat="1" applyFont="1" applyFill="1" applyAlignment="1">
      <alignment horizontal="center" vertical="center" wrapText="1"/>
    </xf>
    <xf numFmtId="181" fontId="3" fillId="0" borderId="0" xfId="64" applyNumberFormat="1" applyFont="1" applyFill="1" applyAlignment="1">
      <alignment horizontal="center" vertical="center" wrapText="1"/>
    </xf>
    <xf numFmtId="181" fontId="3" fillId="0" borderId="0" xfId="64" applyNumberFormat="1" applyFont="1" applyFill="1" applyAlignment="1">
      <alignment horizontal="right" vertical="center" wrapText="1"/>
    </xf>
    <xf numFmtId="180" fontId="4" fillId="0" borderId="0" xfId="64" applyNumberFormat="1" applyFont="1" applyFill="1" applyAlignment="1">
      <alignment wrapText="1"/>
    </xf>
    <xf numFmtId="181" fontId="4" fillId="0" borderId="0" xfId="64" applyNumberFormat="1" applyFont="1" applyFill="1" applyAlignment="1">
      <alignment wrapText="1"/>
    </xf>
    <xf numFmtId="181" fontId="4" fillId="0" borderId="0" xfId="64" applyNumberFormat="1" applyFont="1" applyFill="1" applyAlignment="1">
      <alignment horizontal="right" wrapText="1"/>
    </xf>
    <xf numFmtId="180" fontId="5" fillId="0" borderId="1" xfId="64" applyNumberFormat="1" applyFont="1" applyFill="1" applyBorder="1" applyAlignment="1">
      <alignment horizontal="center" vertical="center" wrapText="1"/>
    </xf>
    <xf numFmtId="181" fontId="5" fillId="0" borderId="1" xfId="64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81" fontId="5" fillId="0" borderId="1" xfId="71" applyNumberFormat="1" applyFont="1" applyFill="1" applyBorder="1" applyAlignment="1">
      <alignment horizontal="center" vertical="center" wrapText="1"/>
    </xf>
    <xf numFmtId="180" fontId="5" fillId="0" borderId="1" xfId="71" applyNumberFormat="1" applyFont="1" applyFill="1" applyBorder="1" applyAlignment="1">
      <alignment horizontal="center" vertical="center" wrapText="1"/>
    </xf>
    <xf numFmtId="0" fontId="5" fillId="0" borderId="1" xfId="71" applyFont="1" applyFill="1" applyBorder="1" applyAlignment="1">
      <alignment horizontal="center" vertical="center" wrapText="1"/>
    </xf>
    <xf numFmtId="180" fontId="6" fillId="0" borderId="0" xfId="170" applyNumberFormat="1" applyFont="1" applyFill="1" applyAlignment="1">
      <alignment horizontal="left" vertical="center"/>
    </xf>
    <xf numFmtId="0" fontId="3" fillId="0" borderId="0" xfId="64" applyFont="1" applyFill="1" applyAlignment="1">
      <alignment horizontal="right" vertical="center" wrapText="1"/>
    </xf>
    <xf numFmtId="0" fontId="4" fillId="0" borderId="0" xfId="64" applyFont="1" applyFill="1" applyAlignment="1">
      <alignment horizontal="right" wrapText="1"/>
    </xf>
    <xf numFmtId="0" fontId="6" fillId="0" borderId="1" xfId="170" applyFont="1" applyFill="1" applyBorder="1" applyAlignment="1">
      <alignment horizontal="center" vertical="center"/>
    </xf>
    <xf numFmtId="0" fontId="7" fillId="0" borderId="0" xfId="64" applyFont="1" applyFill="1" applyAlignment="1">
      <alignment horizontal="left" vertical="center" wrapText="1"/>
    </xf>
    <xf numFmtId="0" fontId="7" fillId="0" borderId="0" xfId="64" applyFont="1" applyFill="1" applyAlignment="1">
      <alignment horizontal="center" vertical="center" wrapText="1"/>
    </xf>
    <xf numFmtId="0" fontId="8" fillId="0" borderId="0" xfId="64" applyFont="1" applyFill="1" applyAlignment="1">
      <alignment horizontal="left" vertical="center" wrapText="1"/>
    </xf>
    <xf numFmtId="0" fontId="8" fillId="0" borderId="0" xfId="64" applyFont="1" applyFill="1" applyAlignment="1">
      <alignment wrapText="1"/>
    </xf>
    <xf numFmtId="0" fontId="8" fillId="0" borderId="1" xfId="64" applyFont="1" applyFill="1" applyBorder="1" applyAlignment="1">
      <alignment horizontal="center" vertical="center" wrapText="1"/>
    </xf>
    <xf numFmtId="0" fontId="8" fillId="0" borderId="0" xfId="64" applyFont="1" applyFill="1" applyBorder="1" applyAlignment="1">
      <alignment horizontal="center" vertical="center" wrapText="1"/>
    </xf>
    <xf numFmtId="0" fontId="8" fillId="0" borderId="0" xfId="64" applyFont="1" applyFill="1" applyAlignment="1">
      <alignment horizontal="center" vertical="center" wrapText="1"/>
    </xf>
    <xf numFmtId="0" fontId="2" fillId="0" borderId="0" xfId="170" applyFont="1" applyFill="1" applyAlignment="1">
      <alignment horizontal="center" vertical="center"/>
    </xf>
    <xf numFmtId="0" fontId="8" fillId="0" borderId="1" xfId="71" applyFont="1" applyFill="1" applyBorder="1" applyAlignment="1">
      <alignment horizontal="center" vertical="center" wrapText="1"/>
    </xf>
    <xf numFmtId="0" fontId="4" fillId="2" borderId="0" xfId="0" applyFont="1" applyFill="1">
      <alignment vertical="center"/>
    </xf>
    <xf numFmtId="49" fontId="0" fillId="2" borderId="0" xfId="0" applyNumberFormat="1" applyFill="1">
      <alignment vertical="center"/>
    </xf>
    <xf numFmtId="0" fontId="0" fillId="2" borderId="0" xfId="0" applyFill="1">
      <alignment vertical="center"/>
    </xf>
    <xf numFmtId="0" fontId="5" fillId="2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182" fontId="10" fillId="2" borderId="1" xfId="156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182" fontId="10" fillId="2" borderId="1" xfId="151" applyNumberFormat="1" applyFont="1" applyFill="1" applyBorder="1" applyAlignment="1">
      <alignment horizontal="right" vertical="center" wrapText="1"/>
    </xf>
    <xf numFmtId="182" fontId="5" fillId="2" borderId="1" xfId="151" applyNumberFormat="1" applyFont="1" applyFill="1" applyBorder="1" applyAlignment="1">
      <alignment horizontal="right" vertical="center" wrapText="1"/>
    </xf>
    <xf numFmtId="0" fontId="12" fillId="2" borderId="0" xfId="158" applyFont="1" applyFill="1">
      <alignment vertical="center"/>
    </xf>
    <xf numFmtId="0" fontId="5" fillId="2" borderId="0" xfId="158" applyFont="1" applyFill="1">
      <alignment vertical="center"/>
    </xf>
    <xf numFmtId="183" fontId="12" fillId="2" borderId="2" xfId="158" applyNumberFormat="1" applyFont="1" applyFill="1" applyBorder="1" applyAlignment="1">
      <alignment horizontal="center" vertical="center"/>
    </xf>
    <xf numFmtId="183" fontId="12" fillId="2" borderId="0" xfId="158" applyNumberFormat="1" applyFont="1" applyFill="1" applyAlignment="1">
      <alignment horizontal="center" vertical="center"/>
    </xf>
    <xf numFmtId="183" fontId="9" fillId="2" borderId="0" xfId="158" applyNumberFormat="1" applyFont="1" applyFill="1" applyAlignment="1">
      <alignment horizontal="center" vertical="center"/>
    </xf>
  </cellXfs>
  <cellStyles count="173">
    <cellStyle name="常規" xfId="0" builtinId="0"/>
    <cellStyle name="千位分隔" xfId="1" builtinId="3"/>
    <cellStyle name="貨幣" xfId="2" builtinId="4"/>
    <cellStyle name="百分比" xfId="3" builtinId="5"/>
    <cellStyle name="千位分隔[0]" xfId="4" builtinId="6"/>
    <cellStyle name="貨幣[0]" xfId="5" builtinId="7"/>
    <cellStyle name="超鏈接" xfId="6" builtinId="8"/>
    <cellStyle name="已訪問的超鏈接" xfId="7" builtinId="9"/>
    <cellStyle name="註釋" xfId="8" builtinId="10"/>
    <cellStyle name="警告文字" xfId="9" builtinId="11"/>
    <cellStyle name="標題" xfId="10" builtinId="15"/>
    <cellStyle name="解釋性文本" xfId="11" builtinId="53"/>
    <cellStyle name="標題 1" xfId="12" builtinId="16"/>
    <cellStyle name="標題 2" xfId="13" builtinId="17"/>
    <cellStyle name="標題 3" xfId="14" builtinId="18"/>
    <cellStyle name="標題 4" xfId="15" builtinId="19"/>
    <cellStyle name="輸入" xfId="16" builtinId="20"/>
    <cellStyle name="輸出" xfId="17" builtinId="21"/>
    <cellStyle name="計算" xfId="18" builtinId="22"/>
    <cellStyle name="檢查儲存格" xfId="19" builtinId="23"/>
    <cellStyle name="鏈接儲存格" xfId="20" builtinId="24"/>
    <cellStyle name="匯總" xfId="21" builtinId="25"/>
    <cellStyle name="好" xfId="22" builtinId="26"/>
    <cellStyle name="差" xfId="23" builtinId="27"/>
    <cellStyle name="適中" xfId="24" builtinId="28"/>
    <cellStyle name="強調文字顏色 1" xfId="25" builtinId="29"/>
    <cellStyle name="20% - 強調文字顏色 1" xfId="26" builtinId="30"/>
    <cellStyle name="40% - 強調文字顏色 1" xfId="27" builtinId="31"/>
    <cellStyle name="60% - 強調文字顏色 1" xfId="28" builtinId="32"/>
    <cellStyle name="強調文字顏色 2" xfId="29" builtinId="33"/>
    <cellStyle name="20% - 強調文字顏色 2" xfId="30" builtinId="34"/>
    <cellStyle name="40% - 強調文字顏色 2" xfId="31" builtinId="35"/>
    <cellStyle name="60% - 強調文字顏色 2" xfId="32" builtinId="36"/>
    <cellStyle name="強調文字顏色 3" xfId="33" builtinId="37"/>
    <cellStyle name="20% - 強調文字顏色 3" xfId="34" builtinId="38"/>
    <cellStyle name="40% - 強調文字顏色 3" xfId="35" builtinId="39"/>
    <cellStyle name="60% - 強調文字顏色 3" xfId="36" builtinId="40"/>
    <cellStyle name="強調文字顏色 4" xfId="37" builtinId="41"/>
    <cellStyle name="20% - 強調文字顏色 4" xfId="38" builtinId="42"/>
    <cellStyle name="40% - 強調文字顏色 4" xfId="39" builtinId="43"/>
    <cellStyle name="60% - 強調文字顏色 4" xfId="40" builtinId="44"/>
    <cellStyle name="強調文字顏色 5" xfId="41" builtinId="45"/>
    <cellStyle name="20% - 強調文字顏色 5" xfId="42" builtinId="46"/>
    <cellStyle name="40% - 強調文字顏色 5" xfId="43" builtinId="47"/>
    <cellStyle name="60% - 強調文字顏色 5" xfId="44" builtinId="48"/>
    <cellStyle name="強調文字顏色 6" xfId="45" builtinId="49"/>
    <cellStyle name="20% - 強調文字顏色 6" xfId="46" builtinId="50"/>
    <cellStyle name="40% - 強調文字顏色 6" xfId="47" builtinId="51"/>
    <cellStyle name="60% - 強調文字顏色 6" xfId="48" builtinId="52"/>
    <cellStyle name="Normal 29" xfId="49"/>
    <cellStyle name="Normal 34" xfId="50"/>
    <cellStyle name="Normal 41" xfId="51"/>
    <cellStyle name="Normal 36" xfId="52"/>
    <cellStyle name="常规 10 2 2 3" xfId="53"/>
    <cellStyle name="Normal 42" xfId="54"/>
    <cellStyle name="Normal 37" xfId="55"/>
    <cellStyle name="常规 6" xfId="56"/>
    <cellStyle name="Normal 13" xfId="57"/>
    <cellStyle name="Normal 83" xfId="58"/>
    <cellStyle name="Normal 78" xfId="59"/>
    <cellStyle name="Normal 2 2" xfId="60"/>
    <cellStyle name="常规 13 5" xfId="61"/>
    <cellStyle name="常规 8 2" xfId="62"/>
    <cellStyle name="Normal 2" xfId="63"/>
    <cellStyle name="Normal 3" xfId="64"/>
    <cellStyle name="Normal 32" xfId="65"/>
    <cellStyle name="20% - 强调文字颜色 1 4 3 2 3 2 2" xfId="66"/>
    <cellStyle name="40% - 强调文字颜色 2 4" xfId="67"/>
    <cellStyle name="40% - 强调文字颜色 6 11 5" xfId="68"/>
    <cellStyle name="Normal 40" xfId="69"/>
    <cellStyle name="Normal 35" xfId="70"/>
    <cellStyle name="Normal" xfId="71"/>
    <cellStyle name="Normal 33" xfId="72"/>
    <cellStyle name="百分比 2 2 2 2" xfId="73"/>
    <cellStyle name="Normal 43" xfId="74"/>
    <cellStyle name="Normal 38" xfId="75"/>
    <cellStyle name="Normal 44" xfId="76"/>
    <cellStyle name="Normal 39" xfId="77"/>
    <cellStyle name="Normal 4" xfId="78"/>
    <cellStyle name="Normal 4 2" xfId="79"/>
    <cellStyle name="Normal 4 2 4" xfId="80"/>
    <cellStyle name="Normal 50" xfId="81"/>
    <cellStyle name="Normal 45" xfId="82"/>
    <cellStyle name="Normal 51" xfId="83"/>
    <cellStyle name="Normal 46" xfId="84"/>
    <cellStyle name="Normal 52" xfId="85"/>
    <cellStyle name="Normal 47" xfId="86"/>
    <cellStyle name="Normal 53" xfId="87"/>
    <cellStyle name="Normal 48" xfId="88"/>
    <cellStyle name="Normal 54" xfId="89"/>
    <cellStyle name="Normal 49" xfId="90"/>
    <cellStyle name="Normal 60" xfId="91"/>
    <cellStyle name="Normal 55" xfId="92"/>
    <cellStyle name="Normal 61" xfId="93"/>
    <cellStyle name="Normal 56" xfId="94"/>
    <cellStyle name="Normal 62" xfId="95"/>
    <cellStyle name="Normal 57" xfId="96"/>
    <cellStyle name="常规 11" xfId="97"/>
    <cellStyle name="Normal 63" xfId="98"/>
    <cellStyle name="Normal 58" xfId="99"/>
    <cellStyle name="Normal 64" xfId="100"/>
    <cellStyle name="Normal 59" xfId="101"/>
    <cellStyle name="常规 13" xfId="102"/>
    <cellStyle name="常规 10 12" xfId="103"/>
    <cellStyle name="Normal 70" xfId="104"/>
    <cellStyle name="Normal 65" xfId="105"/>
    <cellStyle name="常规 14" xfId="106"/>
    <cellStyle name="Normal 71" xfId="107"/>
    <cellStyle name="Normal 66" xfId="108"/>
    <cellStyle name="Normal 72" xfId="109"/>
    <cellStyle name="Normal 67" xfId="110"/>
    <cellStyle name="Normal 73" xfId="111"/>
    <cellStyle name="Normal 68" xfId="112"/>
    <cellStyle name="Normal 74" xfId="113"/>
    <cellStyle name="Normal 69" xfId="114"/>
    <cellStyle name="Normal 7" xfId="115"/>
    <cellStyle name="Normal 80" xfId="116"/>
    <cellStyle name="Normal 75" xfId="117"/>
    <cellStyle name="Normal 81" xfId="118"/>
    <cellStyle name="Normal 76" xfId="119"/>
    <cellStyle name="Normal 82" xfId="120"/>
    <cellStyle name="Normal 77" xfId="121"/>
    <cellStyle name="Normal 84" xfId="122"/>
    <cellStyle name="Normal 79" xfId="123"/>
    <cellStyle name="Normal 90" xfId="124"/>
    <cellStyle name="Normal 85" xfId="125"/>
    <cellStyle name="Normal 91" xfId="126"/>
    <cellStyle name="Normal 86" xfId="127"/>
    <cellStyle name="常规 40" xfId="128"/>
    <cellStyle name="Normal 92" xfId="129"/>
    <cellStyle name="Normal 87" xfId="130"/>
    <cellStyle name="常规 41" xfId="131"/>
    <cellStyle name="Normal 93" xfId="132"/>
    <cellStyle name="Normal 88" xfId="133"/>
    <cellStyle name="Normal 89" xfId="134"/>
    <cellStyle name="常规 10 12 2" xfId="135"/>
    <cellStyle name="常规 10 2" xfId="136"/>
    <cellStyle name="常规 10 2 10" xfId="137"/>
    <cellStyle name="常规 10 2 2" xfId="138"/>
    <cellStyle name="常规 10 2 2 2" xfId="139"/>
    <cellStyle name="常规 10 2 2 2 2" xfId="140"/>
    <cellStyle name="常规 10 2 2 3 2 4" xfId="141"/>
    <cellStyle name="常规 10 4 4" xfId="142"/>
    <cellStyle name="常规 11 2 2 2" xfId="143"/>
    <cellStyle name="常规 11 2 3" xfId="144"/>
    <cellStyle name="常规 3 10 2 2" xfId="145"/>
    <cellStyle name="常规 112" xfId="146"/>
    <cellStyle name="常规 119" xfId="147"/>
    <cellStyle name="常规 13 3" xfId="148"/>
    <cellStyle name="常规 13 6" xfId="149"/>
    <cellStyle name="常规 17 9" xfId="150"/>
    <cellStyle name="常规 2" xfId="151"/>
    <cellStyle name="常规 2 18" xfId="152"/>
    <cellStyle name="常规 2 19 5" xfId="153"/>
    <cellStyle name="常规 2 2" xfId="154"/>
    <cellStyle name="常规 2 2 10 6" xfId="155"/>
    <cellStyle name="常规 2 2 9" xfId="156"/>
    <cellStyle name="常规 2 3" xfId="157"/>
    <cellStyle name="常规 2 8 8" xfId="158"/>
    <cellStyle name="常规 3" xfId="159"/>
    <cellStyle name="常规 3 10" xfId="160"/>
    <cellStyle name="常规 3 2" xfId="161"/>
    <cellStyle name="常规 3 2 2 2 2" xfId="162"/>
    <cellStyle name="常规 4" xfId="163"/>
    <cellStyle name="常规 4 2" xfId="164"/>
    <cellStyle name="常规 40 2" xfId="165"/>
    <cellStyle name="常规 41 4" xfId="166"/>
    <cellStyle name="常规 47" xfId="167"/>
    <cellStyle name="常规 5" xfId="168"/>
    <cellStyle name="常规 5 2 2 2" xfId="169"/>
    <cellStyle name="常规 7" xfId="170"/>
    <cellStyle name="常规 8" xfId="171"/>
    <cellStyle name="千位分隔 2" xfId="17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lau/Library/CloudStorage/OneDrive-Personal/Work%20Stuff/&#30465;&#20013;&#21307;/05%20&#38498;&#20869;&#25913;&#36896;/05%20&#38376;&#35786;&#37096;/01%20&#29750;&#27954;&#38376;&#35786;&#20799;&#31185;/01%20&#35843;&#30740;&#20844;&#21578;//Users/davidlau/Library/CloudStorage/OneDrive-Personal/Work%20Stuff/&#30465;&#20013;&#21307;/05%20&#38498;&#20869;&#25913;&#36896;/05%20&#38376;&#35786;&#37096;/01%20&#29750;&#27954;&#38376;&#35786;&#20799;&#31185;/01%20&#35843;&#30740;&#20844;&#21578;/E:/CHINA/616/BQ-MEA/MC/HOUSE/REIN_HS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lau/Library/CloudStorage/OneDrive-Personal/Work%20Stuff/&#30465;&#20013;&#21307;/05%20&#38498;&#20869;&#25913;&#36896;/05%20&#38376;&#35786;&#37096;/01%20&#29750;&#27954;&#38376;&#35786;&#20799;&#31185;/01%20&#35843;&#30740;&#20844;&#21578;//Users/davidlau/Library/CloudStorage/OneDrive-Personal/Work%20Stuff/&#30465;&#20013;&#21307;/05%20&#38498;&#20869;&#25913;&#36896;/05%20&#38376;&#35786;&#37096;/01%20&#29750;&#27954;&#38376;&#35786;&#20799;&#31185;/01%20&#35843;&#30740;&#20844;&#21578;/E:/&#27494;&#27721;/2007&#24180;&#24230;&#24037;&#31243;/0802&#20013;&#20896;&#22823;&#21414;/&#25253;&#20215;/&#25253;&#20215;/&#26395;&#20140;A&#21306;&#25307;&#26631;/&#26395;&#20140;&#20303;&#23429;&#22806;&#39280;&#20998;&#21253;/&#22806;&#39280;&#35780;&#26631;/&#26395;&#20140;4&#65283;&#20303;&#23429;&#22806;&#39280;&#28165;&#21333;06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lau/Library/CloudStorage/OneDrive-Personal/Work%20Stuff/&#30465;&#20013;&#21307;/05%20&#38498;&#20869;&#25913;&#36896;/05%20&#38376;&#35786;&#37096;/01%20&#29750;&#27954;&#38376;&#35786;&#20799;&#31185;/01%20&#35843;&#30740;&#20844;&#21578;//Users/davidlau/Library/CloudStorage/OneDrive-Personal/Work%20Stuff/&#30465;&#20013;&#21307;/05%20&#38498;&#20869;&#25913;&#36896;/05%20&#38376;&#35786;&#37096;/01%20&#29750;&#27954;&#38376;&#35786;&#20799;&#31185;/01%20&#35843;&#30740;&#20844;&#21578;///Pan/&#32768;&#21326;&#21830;&#20303;&#27004;&#24037;&#31243;/CHEN/&#20844;&#36335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lau/Library/CloudStorage/OneDrive-Personal/Work%20Stuff/&#30465;&#20013;&#21307;/05%20&#38498;&#20869;&#25913;&#36896;/05%20&#38376;&#35786;&#37096;/01%20&#29750;&#27954;&#38376;&#35786;&#20799;&#31185;/01%20&#35843;&#30740;&#20844;&#21578;//Users/davidlau/Library/CloudStorage/OneDrive-Personal/Work%20Stuff/&#30465;&#20013;&#21307;/05%20&#38498;&#20869;&#25913;&#36896;/05%20&#38376;&#35786;&#37096;/01%20&#29750;&#27954;&#38376;&#35786;&#20799;&#31185;/01%20&#35843;&#30740;&#20844;&#21578;/E:/&#24037;&#20316;/5.&#22612;&#23376;&#28246;I&#22320;&#22359;/2.&#24635;&#21253;/1.&#21069;&#26399;/7.&#26631;&#21518;&#20998;&#26512;/&#20013;&#24314;&#22235;&#23616;&#31532;&#19977;&#27425;&#35843;&#25972;&#25253;&#20215;/9.9&#22612;&#23376;&#28246;&#35843;&#25972;/&#26032;&#24314;&#25991;&#20214;&#22841;/RecoveredExternalLink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lau/Library/CloudStorage/OneDrive-Personal/Work%20Stuff/&#30465;&#20013;&#21307;/05%20&#38498;&#20869;&#25913;&#36896;/05%20&#38376;&#35786;&#37096;/01%20&#29750;&#27954;&#38376;&#35786;&#20799;&#31185;/01%20&#35843;&#30740;&#20844;&#21578;//Users/davidlau/Library/CloudStorage/OneDrive-Personal/Work%20Stuff/&#30465;&#20013;&#21307;/05%20&#38498;&#20869;&#25913;&#36896;/05%20&#38376;&#35786;&#37096;/01%20&#29750;&#27954;&#38376;&#35786;&#20799;&#31185;/01%20&#35843;&#30740;&#20844;&#21578;///Tt/&#20013;&#36716;&#25991;&#20214;&#22841;/CHEN/&#20844;&#36335;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lau/Library/CloudStorage/OneDrive-Personal/Work%20Stuff/&#30465;&#20013;&#21307;/05%20&#38498;&#20869;&#25913;&#36896;/05%20&#38376;&#35786;&#37096;/01%20&#29750;&#27954;&#38376;&#35786;&#20799;&#31185;/01%20&#35843;&#30740;&#20844;&#21578;//Users/davidlau/Library/CloudStorage/OneDrive-Personal/Work%20Stuff/&#30465;&#20013;&#21307;/05%20&#38498;&#20869;&#25913;&#36896;/05%20&#38376;&#35786;&#37096;/01%20&#29750;&#27954;&#38376;&#35786;&#20799;&#31185;/01%20&#35843;&#30740;&#20844;&#21578;/E:/&#24352;&#27426;/&#26080;&#38177;B&#21306;/&#26080;&#38177;&#28165;&#21333;05-27/&#26080;&#38177;B&#21306;/&#20998;&#20116;&#26631;&#27573;/&#19968;&#26631;&#27573;/&#24037;&#31243;/&#26080;&#38177;/&#22806;&#24149;&#22681;&#22270;&#32440;/&#26080;&#38177;A&#21306;&#26368;&#21518;&#20462;&#25913;&#22270;&#32440;/&#26080;&#38177;&#28165;&#21333;/&#26395;&#20140;A&#21306;&#25307;&#26631;/&#26395;&#20140;&#20303;&#23429;&#22806;&#39280;&#20998;&#21253;/&#22806;&#39280;&#35780;&#26631;/&#26395;&#20140;4&#65283;&#20303;&#23429;&#22806;&#39280;&#28165;&#21333;06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lau/Library/CloudStorage/OneDrive-Personal/Work%20Stuff/&#30465;&#20013;&#21307;/05%20&#38498;&#20869;&#25913;&#36896;/05%20&#38376;&#35786;&#37096;/01%20&#29750;&#27954;&#38376;&#35786;&#20799;&#31185;/01%20&#35843;&#30740;&#20844;&#21578;//Users/davidlau/Library/CloudStorage/OneDrive-Personal/Work%20Stuff/&#30465;&#20013;&#21307;/05%20&#38498;&#20869;&#25913;&#36896;/05%20&#38376;&#35786;&#37096;/01%20&#29750;&#27954;&#38376;&#35786;&#20799;&#31185;/01%20&#35843;&#30740;&#20844;&#21578;/E:/&#20849;&#20139;&#25991;&#26723;/H962&#65288;&#32736;&#22478;&#33457;&#22253;&#24037;&#22320;&#65289;/&#24037;&#31243;&#32467;&#31639;/&#32467;&#31639;&#30003;&#35831;&#23457;&#26680;/17-22&#26635;/&#24635;&#21253;&#32467;&#31639;/&#22522;&#22353;&#25903;&#25252;&#21644;&#26729;&#19982;&#22320;&#22522;&#22522;&#30784;&#20998;&#37096;&#24037;&#31243;2009.5.27/&#22522;&#22353;&#25903;&#25252;&#12289;&#26729;&#19982;&#22320;&#22522;&#22522;&#30784;&#24037;&#31243;&#32467;&#31639;9.9&#65288;&#20844;&#21496;&#23450;&#31295;&#65289;/&#36827;&#24230;(&#20462;&#25913;&#25968;)/&#32467;&#26500;&#28034;&#20214;&#36710;&#38388;&#31532;&#19968;&#27425;&#36827;&#24230;&#25253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lau/Library/CloudStorage/OneDrive-Personal/Work%20Stuff/&#30465;&#20013;&#21307;/05%20&#38498;&#20869;&#25913;&#36896;/05%20&#38376;&#35786;&#37096;/01%20&#29750;&#27954;&#38376;&#35786;&#20799;&#31185;/01%20&#35843;&#30740;&#20844;&#21578;//Users/davidlau/Library/CloudStorage/OneDrive-Personal/Work%20Stuff/&#30465;&#20013;&#21307;/05%20&#38498;&#20869;&#25913;&#36896;/05%20&#38376;&#35786;&#37096;/01%20&#29750;&#27954;&#38376;&#35786;&#20799;&#31185;/01%20&#35843;&#30740;&#20844;&#21578;/E:/&#27494;&#27721;/&#24037;&#31243;/&#26080;&#38177;/&#22806;&#24149;&#22681;&#22270;&#32440;/&#26080;&#38177;A&#21306;&#26368;&#21518;&#20462;&#25913;&#22270;&#32440;/&#26080;&#38177;&#28165;&#21333;/2007&#24180;&#24230;&#24037;&#31243;/0802&#20013;&#20896;&#22823;&#21414;/&#26395;&#20140;A&#21306;&#25307;&#26631;/&#26395;&#20140;&#20303;&#23429;&#22806;&#39280;&#20998;&#21253;/&#22806;&#39280;&#35780;&#26631;/&#26395;&#20140;4&#65283;&#20303;&#23429;&#22806;&#39280;&#28165;&#21333;06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lau/Library/CloudStorage/OneDrive-Personal/Work%20Stuff/&#30465;&#20013;&#21307;/05%20&#38498;&#20869;&#25913;&#36896;/05%20&#38376;&#35786;&#37096;/01%20&#29750;&#27954;&#38376;&#35786;&#20799;&#31185;/01%20&#35843;&#30740;&#20844;&#21578;//Users/davidlau/Library/CloudStorage/OneDrive-Personal/Work%20Stuff/&#30465;&#20013;&#21307;/05%20&#38498;&#20869;&#25913;&#36896;/05%20&#38376;&#35786;&#37096;/01%20&#29750;&#27954;&#38376;&#35786;&#20799;&#31185;/01%20&#35843;&#30740;&#20844;&#21578;/E:/&#26131;&#20581;/&#19975;&#31185;/&#37329;&#22495;&#34013;&#28286;/&#20998;&#21253;&#24037;&#31243;/&#28040;&#38450;&#24037;&#31243;/&#28040;&#38450;&#24037;&#31243;&#35780;&#26631;/&#35780;&#26631;&#25991;&#20214;/Documents%20and%20Settings/Administrator/&#26700;&#38754;/&#36890;&#39118;&#12289;&#28040;&#38450;&#35780;&#26631;/&#20998;&#21253;&#24037;&#31243;/&#24037;&#31243;&#36164;&#26009;/&#19975;&#31185;/&#22478;&#33457;&#20843;&#26399;&#32467;&#31639;/&#38468;&#20214;3-1%20&#25237;&#26631;&#25253;&#20215;&#28165;&#21333;&#65288;&#21512;&#21516;&#20215;&#6528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lau/Library/CloudStorage/OneDrive-Personal/Work%20Stuff/&#30465;&#20013;&#21307;/05%20&#38498;&#20869;&#25913;&#36896;/05%20&#38376;&#35786;&#37096;/01%20&#29750;&#27954;&#38376;&#35786;&#20799;&#31185;/01%20&#35843;&#30740;&#20844;&#21578;//Users/davidlau/Library/CloudStorage/OneDrive-Personal/Work%20Stuff/&#30465;&#20013;&#21307;/05%20&#38498;&#20869;&#25913;&#36896;/05%20&#38376;&#35786;&#37096;/01%20&#29750;&#27954;&#38376;&#35786;&#20799;&#31185;/01%20&#35843;&#30740;&#20844;&#21578;///&#26446;&#21355;&#20140;/&#26412;&#22320;&#30913;&#30424;%20(d)/&#26446;&#20255;&#20140;/&#35885;&#26144;&#36745;/&#35885;&#26144;&#36745;2007&#12290;7&#12290;25/&#37329;&#27801;&#27954;A1~A6&#26635;/&#21556;&#20142;/&#21556;&#20142;&#30340;&#25991;&#20214;/&#40527;&#19975;&#37329;&#27801;&#27954;C1&#26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PILE CAP"/>
      <sheetName val="BEAM"/>
      <sheetName val="SLAB"/>
      <sheetName val="WALL"/>
      <sheetName val="COLUMN"/>
      <sheetName val="General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eqpmad2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装饰汇总"/>
      <sheetName val="1"/>
      <sheetName val="2"/>
      <sheetName val="3"/>
      <sheetName val="4"/>
      <sheetName val="5"/>
      <sheetName val="6"/>
      <sheetName val="7"/>
      <sheetName val="8"/>
      <sheetName val="单价"/>
      <sheetName val="投标材料清单 "/>
      <sheetName val="材料汇总"/>
      <sheetName val="面积合计（藏）"/>
      <sheetName val="用量分摊(藏）"/>
      <sheetName val="常用项目"/>
      <sheetName val="梁"/>
      <sheetName val="XLR_NoRangeSheet"/>
      <sheetName val="矩形桩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1"/>
      <sheetName val="22"/>
      <sheetName val="24"/>
      <sheetName val="Module3"/>
      <sheetName val="Module2"/>
      <sheetName val="Module1"/>
      <sheetName val="建筑汇总表 "/>
      <sheetName val="文化石通花隔栅"/>
      <sheetName val="抛光砖窗台板"/>
      <sheetName val="门窗面积计量"/>
      <sheetName val="门槛"/>
      <sheetName val="栏杆及栏杆底座抛光砖"/>
      <sheetName val="幕墙"/>
      <sheetName val="地花合计 "/>
      <sheetName val="首层地花"/>
      <sheetName val="二层地花"/>
      <sheetName val="三层地花"/>
      <sheetName val="四层地花"/>
      <sheetName val="五层地花"/>
      <sheetName val="天花工程量"/>
      <sheetName val="图书馆１内墙装饰与踢脚线工程量"/>
      <sheetName val="图书馆2内墙装饰与踢脚线工程量"/>
      <sheetName val="图书馆3内墙装饰与踢脚线工程量"/>
      <sheetName val="图书馆4内墙装饰与踢脚线工程量"/>
      <sheetName val="图书馆5内墙装饰与踢脚线工程量 "/>
      <sheetName val="其他内墙装饰与踢脚线工程量"/>
      <sheetName val="内墙装饰与踢脚线工程量合计"/>
      <sheetName val=" 装饰墙和1号装饰门"/>
      <sheetName val="1号电梯"/>
      <sheetName val="柱(干挂花岗石)"/>
      <sheetName val="外墙装饰工程计量首层"/>
      <sheetName val="外墙装饰工程计量二层"/>
      <sheetName val="外墙装饰工程计量三层"/>
      <sheetName val="外墙装饰工程计量四层"/>
      <sheetName val="外墙装饰工程计量五层"/>
      <sheetName val="外墙装饰工程计量屋面层"/>
      <sheetName val="外墙装饰合计"/>
      <sheetName val="造型飘板(铝板幕墙)工程量 1"/>
      <sheetName val=" 室内玻璃隔断"/>
      <sheetName val="卫生间"/>
      <sheetName val="1#2#楼梯"/>
      <sheetName val="3#楼梯 "/>
      <sheetName val="4#5#楼梯"/>
      <sheetName val="6#楼梯"/>
      <sheetName val="7#楼梯 "/>
      <sheetName val="8#楼梯"/>
      <sheetName val="楼梯二次装修合计"/>
      <sheetName val="卫生间墙面及地面防水相关工程量计算表"/>
      <sheetName val="防水"/>
      <sheetName val="女儿墙"/>
      <sheetName val="排水沟"/>
      <sheetName val="中庭栏杆"/>
      <sheetName val="内外墙挂网"/>
      <sheetName val="TC356天窗工程量 "/>
      <sheetName val="点支式采光顶棚工程量计算"/>
      <sheetName val="拉杆式采光棚"/>
      <sheetName val="幕墙门套及幕墙底部收口"/>
      <sheetName val="窗帘盒"/>
      <sheetName val="XLR_NoRangeSheet"/>
      <sheetName val="汇总表（土） "/>
      <sheetName val="单位"/>
      <sheetName val="常用项目"/>
      <sheetName val="#REF!"/>
      <sheetName val="eqpmad2"/>
      <sheetName val="措施项目清单与计价表"/>
      <sheetName val="General"/>
      <sheetName val="汇总表"/>
      <sheetName val="資料庫"/>
      <sheetName val="梁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策划任务表"/>
      <sheetName val="施工图工程量统计表（混凝土、模板）"/>
      <sheetName val="施工图工程统计表（钢筋）"/>
      <sheetName val="工作包划分表"/>
      <sheetName val="施工图合同收入统计表"/>
      <sheetName val="施工图工程量统计表（装修及其他）"/>
      <sheetName val="主要工程量指标表"/>
      <sheetName val="项目二三次经营策划"/>
      <sheetName val="项目成本策划表"/>
      <sheetName val="上缴比例汇总表"/>
      <sheetName val="劳务费成本清单"/>
      <sheetName val="专业分包成本清单"/>
      <sheetName val="材料费成本清单（实体消耗部分）"/>
      <sheetName val="材料费成本清单（周转材料部分）"/>
      <sheetName val="设备租赁成本"/>
      <sheetName val="8,临建劳务"/>
      <sheetName val="9,临建专业"/>
      <sheetName val="10,临建材料"/>
      <sheetName val="11,临建其他"/>
      <sheetName val="安全文明施工措施费用"/>
      <sheetName val="办公费用"/>
      <sheetName val="规费"/>
      <sheetName val="量价盈亏对比分析"/>
      <sheetName val="项目风险识别表"/>
      <sheetName val="项目法律风险控制评价表"/>
      <sheetName val="项目履约时限分析表"/>
      <sheetName val="sum(Flooring )"/>
      <sheetName val="#REF!"/>
      <sheetName val=" 格式二、投标报价汇总表 (机电部分) "/>
      <sheetName val="格式三、花都A地块分部分项"/>
      <sheetName val="格式四、措施项目（机电部分）"/>
      <sheetName val="格式五、安全文明施工措施费"/>
      <sheetName val="格式五、其他项目（机电部分）"/>
      <sheetName val=" 格式六、招标人甲供材料 设备的材料保管费（机电部分）"/>
      <sheetName val="格式七、规费项目"/>
      <sheetName val="格式八、主要材料价格及设备选用表"/>
      <sheetName val="格式九、综合单价分析表"/>
      <sheetName val=" 格式九、人工、机械、材料汇总表"/>
      <sheetName val=" 格式十、综合单价分析表"/>
      <sheetName val=" 格式十一、无类似或适用价格项目的计价方法（机电工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1"/>
      <sheetName val="22"/>
      <sheetName val="24"/>
      <sheetName val="Module3"/>
      <sheetName val="Module2"/>
      <sheetName val="Module1"/>
      <sheetName val="单位"/>
      <sheetName val="常用项目"/>
      <sheetName val="汇总"/>
      <sheetName val="XLR_NoRangeSheet"/>
      <sheetName val="11-12计算表"/>
      <sheetName val="矩形桩台"/>
      <sheetName val="General"/>
      <sheetName val="eqpmad2"/>
      <sheetName val="分部分项工程-机电 "/>
      <sheetName val="#REF!"/>
      <sheetName val="窗型过程"/>
      <sheetName val="窗变量"/>
      <sheetName val="EXRATE"/>
      <sheetName val="给排水工程量计算书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3"/>
      <sheetName val="梁"/>
      <sheetName val="矩形桩台"/>
      <sheetName val="General"/>
      <sheetName val="A1塔楼零星（表12）"/>
      <sheetName val="eqpmad2"/>
      <sheetName val="XLR_NoRang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工程量汇总表"/>
      <sheetName val="XLR_NoRangeSheet"/>
      <sheetName val="21"/>
      <sheetName val="单位"/>
      <sheetName val="常用项目"/>
      <sheetName val="3"/>
      <sheetName val="梁"/>
      <sheetName val="矩形桩台"/>
      <sheetName val="板工程量计算"/>
      <sheetName val="RGDP"/>
      <sheetName val="eqpmad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装饰汇总"/>
      <sheetName val="1"/>
      <sheetName val="2"/>
      <sheetName val="3"/>
      <sheetName val="4"/>
      <sheetName val="5"/>
      <sheetName val="6"/>
      <sheetName val="7"/>
      <sheetName val="8"/>
      <sheetName val="单价"/>
      <sheetName val="投标材料清单 "/>
      <sheetName val="材料汇总"/>
      <sheetName val="面积合计（藏）"/>
      <sheetName val="用量分摊(藏）"/>
      <sheetName val="梁"/>
      <sheetName val="常用项目"/>
      <sheetName val="7综合单价分析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城花八期报价汇总表"/>
      <sheetName val="A区土建±0.00以下土建工程"/>
      <sheetName val="A区土建±0.00以上建工程"/>
      <sheetName val="B区土建工程"/>
      <sheetName val="电气"/>
      <sheetName val="给排水"/>
      <sheetName val="A区土建±0.00以下清单调整报价表"/>
      <sheetName val="A区土建±0.00以上清单调整报价表"/>
      <sheetName val="B区土建清单调整报价表"/>
      <sheetName val="电气清单调整报价表"/>
      <sheetName val="给排水清单调整报价表"/>
      <sheetName val="甲指乙供材料报价表"/>
      <sheetName val="施工参考单价报价表"/>
      <sheetName val="其它工作项目报价清单"/>
      <sheetName val="包干费用报价表"/>
      <sheetName val="材料耗用量表"/>
      <sheetName val="甲方、三方分包工程"/>
      <sheetName val="甲方、三方材料"/>
      <sheetName val="XLR_NoRangeSheet"/>
      <sheetName val="梁"/>
      <sheetName val="3"/>
      <sheetName val="常用项目"/>
      <sheetName val="Gener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结构砼含量表"/>
      <sheetName val="砼墙"/>
      <sheetName val="梁"/>
      <sheetName val="板"/>
      <sheetName val="柱"/>
      <sheetName val="楼梯 "/>
      <sheetName val="外墙砌体"/>
      <sheetName val="内墙砌体"/>
      <sheetName val="地面天花"/>
      <sheetName val="外装饰"/>
      <sheetName val="门窗（清单）"/>
      <sheetName val="脚手架"/>
      <sheetName val="零星砼"/>
      <sheetName val="168"/>
      <sheetName val="汇总表"/>
      <sheetName val="独立基础桩承台"/>
      <sheetName val="矩形桩台"/>
      <sheetName val="单位"/>
      <sheetName val="常用项目"/>
      <sheetName val="消防报警工程"/>
      <sheetName val="通风排风及排烟工程"/>
      <sheetName val="XLR_NoRangeSheet"/>
      <sheetName val="封面 (3)"/>
      <sheetName val="General"/>
      <sheetName val="eqpmad2"/>
      <sheetName val="21"/>
      <sheetName val="鹏万金沙洲C1栋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view="pageBreakPreview" zoomScaleNormal="100" workbookViewId="0">
      <selection activeCell="C6" sqref="C6"/>
    </sheetView>
  </sheetViews>
  <sheetFormatPr defaultColWidth="9" defaultRowHeight="17.6"/>
  <cols>
    <col min="1" max="1" width="8.90178571428571" style="46" customWidth="1"/>
    <col min="2" max="2" width="26.9017857142857" style="47" customWidth="1"/>
    <col min="3" max="3" width="30.0982142857143" style="47" customWidth="1"/>
    <col min="4" max="4" width="19.8035714285714" style="47" customWidth="1"/>
    <col min="5" max="6" width="9" style="47"/>
    <col min="7" max="8" width="8" style="47" customWidth="1"/>
    <col min="9" max="9" width="4.69642857142857" style="47" customWidth="1"/>
    <col min="10" max="10" width="9" style="47"/>
    <col min="11" max="11" width="19.8035714285714" style="48" hidden="1" customWidth="1"/>
    <col min="12" max="16384" width="9" style="47"/>
  </cols>
  <sheetData>
    <row r="1" ht="30" customHeight="1" spans="1:4">
      <c r="A1" s="49" t="s">
        <v>0</v>
      </c>
      <c r="B1" s="49"/>
      <c r="C1" s="49"/>
      <c r="D1" s="49"/>
    </row>
    <row r="2" s="45" customFormat="1" ht="27.15" customHeight="1" spans="1:11">
      <c r="A2" s="50" t="s">
        <v>1</v>
      </c>
      <c r="B2" s="51"/>
      <c r="C2" s="51"/>
      <c r="D2" s="51"/>
      <c r="K2" s="48"/>
    </row>
    <row r="3" s="45" customFormat="1" ht="27.15" customHeight="1" spans="1:11">
      <c r="A3" s="52" t="s">
        <v>2</v>
      </c>
      <c r="B3" s="52" t="s">
        <v>3</v>
      </c>
      <c r="C3" s="53" t="s">
        <v>4</v>
      </c>
      <c r="D3" s="52" t="s">
        <v>5</v>
      </c>
      <c r="K3" s="52" t="s">
        <v>5</v>
      </c>
    </row>
    <row r="4" s="45" customFormat="1" ht="27.15" customHeight="1" spans="1:11">
      <c r="A4" s="54" t="s">
        <v>6</v>
      </c>
      <c r="B4" s="55" t="s">
        <v>7</v>
      </c>
      <c r="C4" s="56">
        <v>0</v>
      </c>
      <c r="D4" s="55"/>
      <c r="K4" s="55"/>
    </row>
    <row r="5" s="45" customFormat="1" ht="27.15" customHeight="1" spans="1:11">
      <c r="A5" s="54" t="s">
        <v>8</v>
      </c>
      <c r="B5" s="55" t="s">
        <v>9</v>
      </c>
      <c r="C5" s="57">
        <f>C4*0.13</f>
        <v>0</v>
      </c>
      <c r="D5" s="55"/>
      <c r="K5" s="55" t="s">
        <v>10</v>
      </c>
    </row>
    <row r="6" s="45" customFormat="1" ht="27.15" customHeight="1" spans="1:11">
      <c r="A6" s="54" t="s">
        <v>11</v>
      </c>
      <c r="B6" s="55" t="s">
        <v>12</v>
      </c>
      <c r="C6" s="56">
        <f>C5+C4</f>
        <v>0</v>
      </c>
      <c r="D6" s="55"/>
      <c r="K6" s="55"/>
    </row>
    <row r="7" s="45" customFormat="1" ht="19.95" customHeight="1" spans="1:11">
      <c r="A7" s="58"/>
      <c r="B7" s="59"/>
      <c r="C7" s="60" t="s">
        <v>13</v>
      </c>
      <c r="D7" s="60"/>
      <c r="K7" s="48"/>
    </row>
    <row r="8" s="45" customFormat="1" ht="19.95" customHeight="1" spans="1:11">
      <c r="A8" s="58"/>
      <c r="B8" s="59"/>
      <c r="C8" s="61" t="s">
        <v>14</v>
      </c>
      <c r="D8" s="61"/>
      <c r="K8" s="48"/>
    </row>
    <row r="9" s="45" customFormat="1" ht="19.95" customHeight="1" spans="1:11">
      <c r="A9" s="58"/>
      <c r="B9" s="59"/>
      <c r="C9" s="62" t="s">
        <v>15</v>
      </c>
      <c r="D9" s="61"/>
      <c r="K9" s="48"/>
    </row>
  </sheetData>
  <mergeCells count="5">
    <mergeCell ref="A1:D1"/>
    <mergeCell ref="A2:D2"/>
    <mergeCell ref="C7:D7"/>
    <mergeCell ref="C8:D8"/>
    <mergeCell ref="C9:D9"/>
  </mergeCells>
  <printOptions horizontalCentered="1"/>
  <pageMargins left="0.511805555555556" right="0.511805555555556" top="0.55" bottom="0.55" header="0.313888888888889" footer="0.313888888888889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showGridLines="0" view="pageBreakPreview" zoomScale="123" zoomScaleNormal="115" workbookViewId="0">
      <pane xSplit="1" ySplit="4" topLeftCell="B23" activePane="bottomRight" state="frozen"/>
      <selection/>
      <selection pane="topRight"/>
      <selection pane="bottomLeft"/>
      <selection pane="bottomRight" activeCell="A28" sqref="A28:I28"/>
    </sheetView>
  </sheetViews>
  <sheetFormatPr defaultColWidth="7.19642857142857" defaultRowHeight="21.6" customHeight="1"/>
  <cols>
    <col min="1" max="1" width="3.09821428571429" style="2" customWidth="1"/>
    <col min="2" max="2" width="10.5982142857143" style="2" customWidth="1"/>
    <col min="3" max="4" width="27.6964285714286" style="3" customWidth="1"/>
    <col min="5" max="5" width="4.5" style="2" customWidth="1"/>
    <col min="6" max="6" width="8.09821428571429" style="4" customWidth="1"/>
    <col min="7" max="7" width="10.6696428571429" style="5" customWidth="1"/>
    <col min="8" max="8" width="10.6696428571429" style="6" customWidth="1"/>
    <col min="9" max="9" width="6.09821428571429" style="2" customWidth="1"/>
    <col min="10" max="10" width="8.09821428571429" style="2"/>
    <col min="13" max="13" width="12.5982142857143"/>
    <col min="14" max="14" width="7.19642857142857" style="2"/>
    <col min="15" max="15" width="28.5982142857143" style="7" hidden="1" customWidth="1"/>
    <col min="16" max="16" width="24.1964285714286" style="8" hidden="1" customWidth="1"/>
    <col min="17" max="16384" width="7.19642857142857" style="2"/>
  </cols>
  <sheetData>
    <row r="1" customHeight="1" spans="1:16">
      <c r="A1" s="9" t="s">
        <v>16</v>
      </c>
      <c r="B1" s="9"/>
      <c r="C1" s="10"/>
      <c r="D1" s="10"/>
      <c r="E1" s="9"/>
      <c r="F1" s="20"/>
      <c r="G1" s="21"/>
      <c r="H1" s="22"/>
      <c r="I1" s="33"/>
      <c r="O1" s="36"/>
      <c r="P1" s="37"/>
    </row>
    <row r="2" customHeight="1" spans="1:16">
      <c r="A2" s="11" t="str">
        <f>汇总表!A2</f>
        <v>工程名称：广东省中医院琶洲医院门诊部2楼儿童知觉运动康复训练区设备设施采购与安装项目</v>
      </c>
      <c r="B2" s="11"/>
      <c r="C2" s="12"/>
      <c r="D2" s="12"/>
      <c r="E2" s="11"/>
      <c r="F2" s="23"/>
      <c r="G2" s="24"/>
      <c r="H2" s="25"/>
      <c r="I2" s="34"/>
      <c r="O2" s="38"/>
      <c r="P2" s="39"/>
    </row>
    <row r="3" customHeight="1" spans="1:16">
      <c r="A3" s="13" t="s">
        <v>2</v>
      </c>
      <c r="B3" s="13" t="s">
        <v>17</v>
      </c>
      <c r="C3" s="13" t="s">
        <v>18</v>
      </c>
      <c r="D3" s="13" t="s">
        <v>19</v>
      </c>
      <c r="E3" s="13" t="s">
        <v>20</v>
      </c>
      <c r="F3" s="26" t="s">
        <v>21</v>
      </c>
      <c r="G3" s="27" t="s">
        <v>22</v>
      </c>
      <c r="H3" s="27"/>
      <c r="I3" s="13" t="s">
        <v>5</v>
      </c>
      <c r="O3" s="40" t="s">
        <v>23</v>
      </c>
      <c r="P3" s="40" t="s">
        <v>24</v>
      </c>
    </row>
    <row r="4" customHeight="1" spans="1:16">
      <c r="A4" s="13"/>
      <c r="B4" s="13"/>
      <c r="C4" s="13"/>
      <c r="D4" s="13"/>
      <c r="E4" s="13"/>
      <c r="F4" s="26"/>
      <c r="G4" s="27" t="s">
        <v>25</v>
      </c>
      <c r="H4" s="27" t="s">
        <v>26</v>
      </c>
      <c r="I4" s="13"/>
      <c r="O4" s="40"/>
      <c r="P4" s="40"/>
    </row>
    <row r="5" ht="92" spans="1:16">
      <c r="A5" s="13">
        <v>1</v>
      </c>
      <c r="B5" s="13" t="s">
        <v>27</v>
      </c>
      <c r="C5" s="14" t="s">
        <v>28</v>
      </c>
      <c r="D5" s="14" t="s">
        <v>29</v>
      </c>
      <c r="E5" s="28" t="s">
        <v>30</v>
      </c>
      <c r="F5" s="26">
        <v>1</v>
      </c>
      <c r="G5" s="27"/>
      <c r="H5" s="27"/>
      <c r="I5" s="13"/>
      <c r="O5" s="41"/>
      <c r="P5" s="40"/>
    </row>
    <row r="6" ht="31" spans="1:16">
      <c r="A6" s="13">
        <v>2</v>
      </c>
      <c r="B6" s="13" t="s">
        <v>31</v>
      </c>
      <c r="C6" s="14" t="s">
        <v>32</v>
      </c>
      <c r="D6" s="14" t="s">
        <v>33</v>
      </c>
      <c r="E6" s="15" t="s">
        <v>34</v>
      </c>
      <c r="F6" s="26">
        <v>5</v>
      </c>
      <c r="G6" s="27"/>
      <c r="H6" s="27"/>
      <c r="I6" s="13"/>
      <c r="O6" s="41"/>
      <c r="P6" s="40"/>
    </row>
    <row r="7" ht="46" spans="1:16">
      <c r="A7" s="13">
        <v>3</v>
      </c>
      <c r="B7" s="13" t="s">
        <v>35</v>
      </c>
      <c r="C7" s="14" t="s">
        <v>36</v>
      </c>
      <c r="D7" s="14" t="s">
        <v>37</v>
      </c>
      <c r="E7" s="15" t="s">
        <v>34</v>
      </c>
      <c r="F7" s="26">
        <v>2</v>
      </c>
      <c r="G7" s="27"/>
      <c r="H7" s="27"/>
      <c r="I7" s="13"/>
      <c r="O7" s="41"/>
      <c r="P7" s="40"/>
    </row>
    <row r="8" ht="46" spans="1:16">
      <c r="A8" s="13">
        <v>4</v>
      </c>
      <c r="B8" s="15" t="s">
        <v>38</v>
      </c>
      <c r="C8" s="14" t="s">
        <v>39</v>
      </c>
      <c r="D8" s="14" t="s">
        <v>40</v>
      </c>
      <c r="E8" s="15" t="s">
        <v>41</v>
      </c>
      <c r="F8" s="26">
        <v>9</v>
      </c>
      <c r="G8" s="27"/>
      <c r="H8" s="27"/>
      <c r="I8" s="13"/>
      <c r="O8" s="41"/>
      <c r="P8" s="40"/>
    </row>
    <row r="9" ht="168" spans="1:16">
      <c r="A9" s="13">
        <v>5</v>
      </c>
      <c r="B9" s="15" t="s">
        <v>42</v>
      </c>
      <c r="C9" s="14" t="s">
        <v>43</v>
      </c>
      <c r="D9" s="14" t="s">
        <v>44</v>
      </c>
      <c r="E9" s="15" t="s">
        <v>30</v>
      </c>
      <c r="F9" s="26">
        <v>1</v>
      </c>
      <c r="G9" s="27"/>
      <c r="H9" s="27"/>
      <c r="I9" s="13"/>
      <c r="O9" s="41"/>
      <c r="P9" s="40"/>
    </row>
    <row r="10" customFormat="1" ht="76" spans="1:16">
      <c r="A10" s="13">
        <v>6</v>
      </c>
      <c r="B10" s="15" t="s">
        <v>45</v>
      </c>
      <c r="C10" s="14" t="s">
        <v>46</v>
      </c>
      <c r="D10" s="14" t="s">
        <v>47</v>
      </c>
      <c r="E10" s="15" t="s">
        <v>30</v>
      </c>
      <c r="F10" s="26">
        <v>1</v>
      </c>
      <c r="G10" s="27"/>
      <c r="H10" s="27"/>
      <c r="I10" s="13"/>
      <c r="O10" s="42"/>
      <c r="P10" s="40"/>
    </row>
    <row r="11" customFormat="1" ht="76" spans="1:16">
      <c r="A11" s="13">
        <v>7</v>
      </c>
      <c r="B11" s="15" t="s">
        <v>48</v>
      </c>
      <c r="C11" s="14" t="s">
        <v>49</v>
      </c>
      <c r="D11" s="14" t="s">
        <v>50</v>
      </c>
      <c r="E11" s="15" t="s">
        <v>30</v>
      </c>
      <c r="F11" s="26">
        <v>1</v>
      </c>
      <c r="G11" s="27"/>
      <c r="H11" s="27"/>
      <c r="I11" s="13"/>
      <c r="O11" s="42"/>
      <c r="P11" s="40"/>
    </row>
    <row r="12" customFormat="1" ht="31" spans="1:16">
      <c r="A12" s="13">
        <v>8</v>
      </c>
      <c r="B12" s="15" t="s">
        <v>51</v>
      </c>
      <c r="C12" s="14" t="s">
        <v>52</v>
      </c>
      <c r="D12" s="14" t="s">
        <v>53</v>
      </c>
      <c r="E12" s="15" t="s">
        <v>54</v>
      </c>
      <c r="F12" s="26">
        <v>1</v>
      </c>
      <c r="G12" s="27"/>
      <c r="H12" s="27"/>
      <c r="I12" s="13"/>
      <c r="O12" s="42"/>
      <c r="P12" s="40"/>
    </row>
    <row r="13" customFormat="1" ht="46" spans="1:16">
      <c r="A13" s="13">
        <v>9</v>
      </c>
      <c r="B13" s="15" t="s">
        <v>55</v>
      </c>
      <c r="C13" s="14" t="s">
        <v>56</v>
      </c>
      <c r="D13" s="14" t="s">
        <v>57</v>
      </c>
      <c r="E13" s="15" t="s">
        <v>30</v>
      </c>
      <c r="F13" s="26">
        <v>1</v>
      </c>
      <c r="G13" s="27"/>
      <c r="H13" s="27"/>
      <c r="I13" s="13"/>
      <c r="O13" s="42"/>
      <c r="P13" s="40"/>
    </row>
    <row r="14" customFormat="1" ht="92" spans="1:16">
      <c r="A14" s="13">
        <v>10</v>
      </c>
      <c r="B14" s="15" t="s">
        <v>58</v>
      </c>
      <c r="C14" s="14" t="s">
        <v>59</v>
      </c>
      <c r="D14" s="14" t="s">
        <v>60</v>
      </c>
      <c r="E14" s="15" t="s">
        <v>30</v>
      </c>
      <c r="F14" s="26">
        <v>1</v>
      </c>
      <c r="G14" s="27"/>
      <c r="H14" s="27"/>
      <c r="I14" s="13"/>
      <c r="O14" s="42"/>
      <c r="P14" s="40"/>
    </row>
    <row r="15" customFormat="1" ht="107" spans="1:16">
      <c r="A15" s="13">
        <v>11</v>
      </c>
      <c r="B15" s="15" t="s">
        <v>61</v>
      </c>
      <c r="C15" s="14" t="s">
        <v>62</v>
      </c>
      <c r="D15" s="14" t="s">
        <v>63</v>
      </c>
      <c r="E15" s="15" t="s">
        <v>34</v>
      </c>
      <c r="F15" s="26">
        <v>1</v>
      </c>
      <c r="G15" s="27"/>
      <c r="H15" s="27"/>
      <c r="I15" s="13"/>
      <c r="O15" s="42"/>
      <c r="P15" s="40"/>
    </row>
    <row r="16" customFormat="1" ht="61" spans="1:16">
      <c r="A16" s="13">
        <v>12</v>
      </c>
      <c r="B16" s="15" t="s">
        <v>64</v>
      </c>
      <c r="C16" s="14" t="s">
        <v>65</v>
      </c>
      <c r="D16" s="14" t="s">
        <v>66</v>
      </c>
      <c r="E16" s="15" t="s">
        <v>34</v>
      </c>
      <c r="F16" s="26">
        <v>1</v>
      </c>
      <c r="G16" s="27"/>
      <c r="H16" s="27"/>
      <c r="I16" s="13"/>
      <c r="O16" s="42"/>
      <c r="P16" s="40"/>
    </row>
    <row r="17" customFormat="1" ht="92" spans="1:16">
      <c r="A17" s="13">
        <v>13</v>
      </c>
      <c r="B17" s="15" t="s">
        <v>67</v>
      </c>
      <c r="C17" s="14" t="s">
        <v>68</v>
      </c>
      <c r="D17" s="14" t="s">
        <v>69</v>
      </c>
      <c r="E17" s="15" t="s">
        <v>34</v>
      </c>
      <c r="F17" s="26">
        <v>1</v>
      </c>
      <c r="G17" s="27"/>
      <c r="H17" s="27"/>
      <c r="I17" s="13"/>
      <c r="O17" s="42"/>
      <c r="P17" s="40"/>
    </row>
    <row r="18" customFormat="1" ht="61" spans="1:16">
      <c r="A18" s="13">
        <v>14</v>
      </c>
      <c r="B18" s="15" t="s">
        <v>70</v>
      </c>
      <c r="C18" s="14" t="s">
        <v>71</v>
      </c>
      <c r="D18" s="14" t="s">
        <v>72</v>
      </c>
      <c r="E18" s="15" t="s">
        <v>34</v>
      </c>
      <c r="F18" s="26">
        <v>1</v>
      </c>
      <c r="G18" s="27"/>
      <c r="H18" s="27"/>
      <c r="I18" s="13"/>
      <c r="O18" s="42"/>
      <c r="P18" s="40"/>
    </row>
    <row r="19" customFormat="1" ht="31" spans="1:16">
      <c r="A19" s="13">
        <v>15</v>
      </c>
      <c r="B19" s="15" t="s">
        <v>73</v>
      </c>
      <c r="C19" s="14" t="s">
        <v>74</v>
      </c>
      <c r="D19" s="14" t="s">
        <v>75</v>
      </c>
      <c r="E19" s="15" t="s">
        <v>34</v>
      </c>
      <c r="F19" s="26">
        <v>1</v>
      </c>
      <c r="G19" s="27"/>
      <c r="H19" s="27"/>
      <c r="I19" s="13"/>
      <c r="O19" s="42"/>
      <c r="P19" s="40"/>
    </row>
    <row r="20" customFormat="1" ht="107" spans="1:16">
      <c r="A20" s="13">
        <v>16</v>
      </c>
      <c r="B20" s="15" t="s">
        <v>76</v>
      </c>
      <c r="C20" s="14" t="s">
        <v>77</v>
      </c>
      <c r="D20" s="14" t="s">
        <v>78</v>
      </c>
      <c r="E20" s="15" t="s">
        <v>34</v>
      </c>
      <c r="F20" s="26">
        <v>2</v>
      </c>
      <c r="G20" s="27"/>
      <c r="H20" s="27"/>
      <c r="I20" s="13"/>
      <c r="O20" s="42"/>
      <c r="P20" s="40"/>
    </row>
    <row r="21" s="1" customFormat="1" ht="123.75" customHeight="1" spans="1:16">
      <c r="A21" s="13">
        <v>17</v>
      </c>
      <c r="B21" s="15" t="s">
        <v>79</v>
      </c>
      <c r="C21" s="16" t="s">
        <v>80</v>
      </c>
      <c r="D21" s="16" t="s">
        <v>81</v>
      </c>
      <c r="E21" s="15" t="s">
        <v>34</v>
      </c>
      <c r="F21" s="26">
        <v>30</v>
      </c>
      <c r="G21" s="29"/>
      <c r="H21" s="27"/>
      <c r="I21" s="35"/>
      <c r="O21" s="43"/>
      <c r="P21" s="44"/>
    </row>
    <row r="22" s="1" customFormat="1" ht="123.75" customHeight="1" spans="1:16">
      <c r="A22" s="13">
        <v>18</v>
      </c>
      <c r="B22" s="15" t="s">
        <v>82</v>
      </c>
      <c r="C22" s="16" t="s">
        <v>83</v>
      </c>
      <c r="D22" s="16" t="s">
        <v>84</v>
      </c>
      <c r="E22" s="15" t="s">
        <v>85</v>
      </c>
      <c r="F22" s="26">
        <v>12</v>
      </c>
      <c r="G22" s="29"/>
      <c r="H22" s="27"/>
      <c r="I22" s="35"/>
      <c r="O22" s="43"/>
      <c r="P22" s="44"/>
    </row>
    <row r="23" s="1" customFormat="1" ht="122" spans="1:16">
      <c r="A23" s="13">
        <v>19</v>
      </c>
      <c r="B23" s="15" t="s">
        <v>86</v>
      </c>
      <c r="C23" s="16" t="s">
        <v>87</v>
      </c>
      <c r="D23" s="16" t="s">
        <v>88</v>
      </c>
      <c r="E23" s="15" t="s">
        <v>85</v>
      </c>
      <c r="F23" s="26">
        <v>5</v>
      </c>
      <c r="G23" s="29"/>
      <c r="H23" s="27"/>
      <c r="I23" s="35"/>
      <c r="O23" s="43"/>
      <c r="P23" s="44"/>
    </row>
    <row r="24" s="1" customFormat="1" ht="196" customHeight="1" spans="1:16">
      <c r="A24" s="13">
        <v>20</v>
      </c>
      <c r="B24" s="15" t="s">
        <v>89</v>
      </c>
      <c r="C24" s="16" t="s">
        <v>90</v>
      </c>
      <c r="D24" s="16" t="s">
        <v>91</v>
      </c>
      <c r="E24" s="15" t="s">
        <v>85</v>
      </c>
      <c r="F24" s="30">
        <v>29</v>
      </c>
      <c r="G24" s="29"/>
      <c r="H24" s="27"/>
      <c r="I24" s="35"/>
      <c r="O24" s="43"/>
      <c r="P24" s="44"/>
    </row>
    <row r="25" s="1" customFormat="1" ht="31" spans="1:16">
      <c r="A25" s="13">
        <v>21</v>
      </c>
      <c r="B25" s="15" t="s">
        <v>92</v>
      </c>
      <c r="C25" s="16" t="s">
        <v>93</v>
      </c>
      <c r="D25" s="16" t="s">
        <v>94</v>
      </c>
      <c r="E25" s="15" t="s">
        <v>34</v>
      </c>
      <c r="F25" s="30">
        <v>2</v>
      </c>
      <c r="G25" s="29"/>
      <c r="H25" s="27"/>
      <c r="I25" s="35"/>
      <c r="O25" s="43"/>
      <c r="P25" s="44"/>
    </row>
    <row r="26" s="1" customFormat="1" ht="46" spans="1:16">
      <c r="A26" s="13">
        <v>22</v>
      </c>
      <c r="B26" s="15" t="s">
        <v>95</v>
      </c>
      <c r="C26" s="16" t="s">
        <v>96</v>
      </c>
      <c r="D26" s="16" t="s">
        <v>97</v>
      </c>
      <c r="E26" s="15" t="s">
        <v>34</v>
      </c>
      <c r="F26" s="30">
        <v>1</v>
      </c>
      <c r="G26" s="29"/>
      <c r="H26" s="27"/>
      <c r="I26" s="35"/>
      <c r="O26" s="43"/>
      <c r="P26" s="44"/>
    </row>
    <row r="27" s="1" customFormat="1" customHeight="1" spans="1:16">
      <c r="A27" s="17" t="s">
        <v>98</v>
      </c>
      <c r="B27" s="18"/>
      <c r="C27" s="18" t="s">
        <v>99</v>
      </c>
      <c r="D27" s="18"/>
      <c r="E27" s="31"/>
      <c r="F27" s="30">
        <f>SUM(F5:F26)</f>
        <v>109</v>
      </c>
      <c r="G27" s="29"/>
      <c r="H27" s="29"/>
      <c r="I27" s="35"/>
      <c r="O27" s="43" t="s">
        <v>99</v>
      </c>
      <c r="P27" s="44"/>
    </row>
    <row r="28" ht="48" customHeight="1" spans="1:9">
      <c r="A28" s="19" t="s">
        <v>100</v>
      </c>
      <c r="B28" s="19"/>
      <c r="C28" s="19"/>
      <c r="D28" s="19"/>
      <c r="E28" s="19"/>
      <c r="F28" s="32"/>
      <c r="G28" s="19"/>
      <c r="H28" s="19"/>
      <c r="I28" s="19"/>
    </row>
  </sheetData>
  <mergeCells count="14">
    <mergeCell ref="A1:I1"/>
    <mergeCell ref="A2:G2"/>
    <mergeCell ref="H2:I2"/>
    <mergeCell ref="G3:H3"/>
    <mergeCell ref="A28:I28"/>
    <mergeCell ref="A3:A4"/>
    <mergeCell ref="B3:B4"/>
    <mergeCell ref="C3:C4"/>
    <mergeCell ref="D3:D4"/>
    <mergeCell ref="E3:E4"/>
    <mergeCell ref="F3:F4"/>
    <mergeCell ref="I3:I4"/>
    <mergeCell ref="O3:O4"/>
    <mergeCell ref="P3:P4"/>
  </mergeCells>
  <printOptions horizontalCentered="1"/>
  <pageMargins left="0.511805555555556" right="0.511805555555556" top="0.550694444444444" bottom="0.550694444444444" header="0.314583333333333" footer="0.314583333333333"/>
  <pageSetup paperSize="9" orientation="portrait"/>
  <headerFooter>
    <oddFooter>&amp;C&amp;9第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分部分项工程量清单与计价表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xishiduo</dc:creator>
  <cp:lastModifiedBy>刘子彦</cp:lastModifiedBy>
  <dcterms:created xsi:type="dcterms:W3CDTF">2016-12-03T16:54:00Z</dcterms:created>
  <cp:lastPrinted>2020-10-01T07:39:00Z</cp:lastPrinted>
  <dcterms:modified xsi:type="dcterms:W3CDTF">2025-05-15T17:25:58Z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3076-6.13.1.8709</vt:lpwstr>
  </property>
  <property fmtid="{D5CDD505-2E9C-101B-9397-08002B2CF9AE}" pid="3" name="ICV">
    <vt:lpwstr>4F6433384D4C4706857FFC6BAF8C360F_13</vt:lpwstr>
  </property>
</Properties>
</file>